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1"/>
  </bookViews>
  <sheets>
    <sheet name="Tihu_2014" sheetId="1" r:id="rId1"/>
    <sheet name="protokoll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<sst xmlns="http://schemas.openxmlformats.org/spreadsheetml/2006/main" count="149" uniqueCount="141">
  <si>
    <t xml:space="preserve">   </t>
  </si>
  <si>
    <t>TIHU KEVAD 2014</t>
  </si>
  <si>
    <t>Läbida tuleb 8 kontrollpunkti. Läbimata punkt = diskvalifitseerimine</t>
  </si>
  <si>
    <t>Juhendile mittevastava võistkonnna eest trahv 30 minutit.</t>
  </si>
  <si>
    <t>Kontrollpunktis ülesande täitmisest keeldumine = võistkonna katkestamisega.</t>
  </si>
  <si>
    <t>TRAHVI</t>
  </si>
  <si>
    <t>jrk</t>
  </si>
  <si>
    <t>ÜLESANNE</t>
  </si>
  <si>
    <t>MINUTID</t>
  </si>
  <si>
    <t>S</t>
  </si>
  <si>
    <t>MASKEERIMINE</t>
  </si>
  <si>
    <t>Kõik võistlejad tuleb maskeerida käepäraste vahenditega.</t>
  </si>
  <si>
    <t>VARUSTUS</t>
  </si>
  <si>
    <t>Maskeering peab finišini säilima.</t>
  </si>
  <si>
    <t>Varustuse kontroll</t>
  </si>
  <si>
    <t>Igal võistkonna liikmel tuleb visata 2 saabast märgistatud kasti.</t>
  </si>
  <si>
    <t>SAAPAVISE</t>
  </si>
  <si>
    <t>Saabas peab kukkuma märgistatud alale. Iga möödavisatud saabas</t>
  </si>
  <si>
    <t>annab 10 trahviminutit.</t>
  </si>
  <si>
    <t>Tuleb vastata küsimustele.</t>
  </si>
  <si>
    <t>KÜSIMUSED</t>
  </si>
  <si>
    <t xml:space="preserve"> Iga vale vastus annab 2 trahviminutit.</t>
  </si>
  <si>
    <t>Võistkonna liikmetel tuleb täita antud ülesanded.</t>
  </si>
  <si>
    <t>MEDITSIIN</t>
  </si>
  <si>
    <t>Iga ülesande mitte täitmine  annab 10 trahviminutit.</t>
  </si>
  <si>
    <t>LASKMINE</t>
  </si>
  <si>
    <t>annab 5 minutit trahvi.</t>
  </si>
  <si>
    <t>Võistkonna liikmetel tuleb täita antud ülesanne.</t>
  </si>
  <si>
    <t>TOITLUSTUS</t>
  </si>
  <si>
    <t>Ülesande mitte täitmine  annab 10 trahviminutit.</t>
  </si>
  <si>
    <t>Võistkonnal tuleb ajapeale läbida takistusrada.</t>
  </si>
  <si>
    <t>TAKISTUS</t>
  </si>
  <si>
    <t>Raja läbimise aeg annab paremusjärjestuse. Iga koht 5 trahviminutit.</t>
  </si>
  <si>
    <t>SAAPA</t>
  </si>
  <si>
    <t>VISE</t>
  </si>
  <si>
    <t xml:space="preserve">Võistkonnal tuleb ületada veetakistus. Iga mitte ületanud või muul </t>
  </si>
  <si>
    <t>VEETAKISTUS</t>
  </si>
  <si>
    <t>viisil ületanud võistkonna liige annab 5 trahviminutit</t>
  </si>
  <si>
    <t xml:space="preserve">Igal võistkonnaliikmel tuleb lasta üks nool märklauda. </t>
  </si>
  <si>
    <t xml:space="preserve"> </t>
  </si>
  <si>
    <t>VIBU</t>
  </si>
  <si>
    <t>Iga mõõdalask  5 trahviminutit.</t>
  </si>
  <si>
    <t>Igal võistkonna liikmel tuleb lasta õhupüssist 1 lask õhupalli pihta.</t>
  </si>
  <si>
    <t>F</t>
  </si>
  <si>
    <t>FINIŠ</t>
  </si>
  <si>
    <t>Varustuse ja maskeerimise kontroll</t>
  </si>
  <si>
    <t>10 + 10</t>
  </si>
  <si>
    <t>Anne Kaasik</t>
  </si>
  <si>
    <t xml:space="preserve">tel. 50 94 150       </t>
  </si>
  <si>
    <t>Janek Aug</t>
  </si>
  <si>
    <t>tel. 53 430 358     Kristjan Reino   53 407 042</t>
  </si>
  <si>
    <t>Mart Reino</t>
  </si>
  <si>
    <t xml:space="preserve">tel. 56 480 970     Kuido Tõnurist   51 42 763       </t>
  </si>
  <si>
    <t>Ulvi Kark-Jaarma</t>
  </si>
  <si>
    <t>tel. 59 127 506     Aike Kaasik   56 250 941</t>
  </si>
  <si>
    <t>Ly Klee</t>
  </si>
  <si>
    <t>tel. 56 914 047</t>
  </si>
  <si>
    <t>Karla Kilk</t>
  </si>
  <si>
    <t>tel. 53 435 047     Lembit Saar   51 039 18</t>
  </si>
  <si>
    <t>Jüri Mersmaa</t>
  </si>
  <si>
    <t>tel. 53 865 078     Ado Martin  55 524 046    Lembit Elmi  56 221 447</t>
  </si>
  <si>
    <t>Soomlased</t>
  </si>
  <si>
    <t>Heino Maanas</t>
  </si>
  <si>
    <t>tel. 53 330 401     Henn Martinson  51 48 656</t>
  </si>
  <si>
    <t>Anne kaasik</t>
  </si>
  <si>
    <t>tel. 50 94 150</t>
  </si>
  <si>
    <t xml:space="preserve">MEDITSIINI ABI TELEFONIL: Küllike Tammeveski tel.  56 902 887, Anne Kaasik tel. 50 94 150 </t>
  </si>
  <si>
    <t>KATKESTAJAD HELISTAVAD TELEFONIL: Taimo Juhe tel. 51 11 714</t>
  </si>
  <si>
    <t xml:space="preserve">Vastutegevus teedel, metsa sihtidel ja on märgistatud puna - valge lindiga. </t>
  </si>
  <si>
    <t>Vastutegevust ei toimu kontrollpunktist 500 m raadiuses.</t>
  </si>
  <si>
    <t>Viljar Kogel</t>
  </si>
  <si>
    <t>Anti Paulus</t>
  </si>
  <si>
    <t xml:space="preserve">Enn Suting </t>
  </si>
  <si>
    <t>56 955 795</t>
  </si>
  <si>
    <t>NB ajad sisesta kujul 0:minutid</t>
  </si>
  <si>
    <t>Trassil trahv</t>
  </si>
  <si>
    <t>00</t>
  </si>
  <si>
    <t>LÕPU AEG</t>
  </si>
  <si>
    <t>LÕPLIK AEG</t>
  </si>
  <si>
    <t>KOHT</t>
  </si>
  <si>
    <t>Võistkonna nimi</t>
  </si>
  <si>
    <t>STARDI NR</t>
  </si>
  <si>
    <t>STARDI AEG</t>
  </si>
  <si>
    <t>VALE VÕISTKOND+ a`30min</t>
  </si>
  <si>
    <t>KATKESTAMINE +? min</t>
  </si>
  <si>
    <t>PATRULL +VK 15 MIN</t>
  </si>
  <si>
    <r>
      <t xml:space="preserve">VARUSTUS </t>
    </r>
    <r>
      <rPr>
        <sz val="10"/>
        <rFont val="Arial"/>
        <family val="2"/>
      </rPr>
      <t>+ a' 10 min</t>
    </r>
  </si>
  <si>
    <r>
      <t>MASKEERIMINE</t>
    </r>
    <r>
      <rPr>
        <sz val="10"/>
        <rFont val="Arial"/>
        <family val="2"/>
      </rPr>
      <t>+ a`10 min</t>
    </r>
  </si>
  <si>
    <r>
      <t xml:space="preserve">SAAPAVISE </t>
    </r>
    <r>
      <rPr>
        <sz val="10"/>
        <rFont val="Arial"/>
        <family val="2"/>
      </rPr>
      <t>+a' 10 min</t>
    </r>
  </si>
  <si>
    <r>
      <t>KÜSIMUSED +</t>
    </r>
    <r>
      <rPr>
        <sz val="10"/>
        <rFont val="Arial"/>
        <family val="2"/>
      </rPr>
      <t>a` 2 min</t>
    </r>
  </si>
  <si>
    <r>
      <t>MED +</t>
    </r>
    <r>
      <rPr>
        <sz val="10"/>
        <rFont val="Arial"/>
        <family val="2"/>
      </rPr>
      <t>a' 10 min</t>
    </r>
  </si>
  <si>
    <r>
      <t xml:space="preserve">TOITLUSTUS </t>
    </r>
    <r>
      <rPr>
        <sz val="10"/>
        <rFont val="Arial"/>
        <family val="2"/>
      </rPr>
      <t xml:space="preserve">  +10 min</t>
    </r>
  </si>
  <si>
    <r>
      <t xml:space="preserve">TAKISTUSRADA </t>
    </r>
    <r>
      <rPr>
        <sz val="10"/>
        <rFont val="Arial"/>
        <family val="2"/>
      </rPr>
      <t>+koht a' 5 min</t>
    </r>
  </si>
  <si>
    <r>
      <t xml:space="preserve">VEETAKISTUS </t>
    </r>
    <r>
      <rPr>
        <sz val="10"/>
        <rFont val="Arial"/>
        <family val="2"/>
      </rPr>
      <t>+a' 5 min</t>
    </r>
  </si>
  <si>
    <r>
      <t xml:space="preserve">VIBU </t>
    </r>
    <r>
      <rPr>
        <sz val="10"/>
        <rFont val="Arial"/>
        <family val="2"/>
      </rPr>
      <t xml:space="preserve"> + a' 5 min</t>
    </r>
  </si>
  <si>
    <r>
      <t>LASKMINE</t>
    </r>
    <r>
      <rPr>
        <sz val="10"/>
        <rFont val="Arial"/>
        <family val="2"/>
      </rPr>
      <t xml:space="preserve"> +a' 5 min</t>
    </r>
  </si>
  <si>
    <r>
      <t>FINIŠ</t>
    </r>
    <r>
      <rPr>
        <sz val="10"/>
        <rFont val="Arial"/>
        <family val="2"/>
      </rPr>
      <t xml:space="preserve"> varustus ja maskeering 10+10</t>
    </r>
  </si>
  <si>
    <r>
      <t>Ooteaeg</t>
    </r>
    <r>
      <rPr>
        <sz val="10"/>
        <rFont val="Arial"/>
        <family val="2"/>
      </rPr>
      <t xml:space="preserve"> (lahutataksse automaatselt)</t>
    </r>
  </si>
  <si>
    <t>Raja aeg</t>
  </si>
  <si>
    <t>Võistkonna liikmed</t>
  </si>
  <si>
    <t>SAVILT</t>
  </si>
  <si>
    <t>Moonika Raudsepp,Signe Puusild, Marko Kallas, Martin Põder</t>
  </si>
  <si>
    <t>ESTONIA</t>
  </si>
  <si>
    <t>Raigo Õiglas, Siim Põldmaa, Kevin Mardiste, Sander Pihlak</t>
  </si>
  <si>
    <t>196 EKL</t>
  </si>
  <si>
    <t>Rait Kulbok, Hans Joosep Jõgisalu, Kaido Kruusamäe, Tarvo Põldmaa</t>
  </si>
  <si>
    <t xml:space="preserve">ROOSAD KUMMIKUD </t>
  </si>
  <si>
    <t>xxx</t>
  </si>
  <si>
    <t>Helen Tammeveski, Anna Nõmm, Eiko Vahter, Ragnar Elmi</t>
  </si>
  <si>
    <t>KUULILENNUTEE</t>
  </si>
  <si>
    <t>Toomas Mast, Siim Romanov, Maarja Toomemäe, Piret Rehe</t>
  </si>
  <si>
    <t>ISE-ISA-HÄSTI-KAUA-TEGIN</t>
  </si>
  <si>
    <t>Sander Pielberg, Mart Voolaid, Joonas Lüll</t>
  </si>
  <si>
    <t>ISA-ISE-HÄSTI-KAUA TEGI</t>
  </si>
  <si>
    <t>Jaan Tähiste, Sander Kallaste. Stanislav Solodov</t>
  </si>
  <si>
    <t>MUKUD</t>
  </si>
  <si>
    <t>Tõno Tammeveski, Ene Leht, Marge Filipenko, Margo Rüütel</t>
  </si>
  <si>
    <t>NÖÖR</t>
  </si>
  <si>
    <t>Julius Mänd, August Mänd, Karl Karukäpp, Triin Jürimäe</t>
  </si>
  <si>
    <t>LÕSJUK</t>
  </si>
  <si>
    <t>Tuuli Karukäpp, Piret Veevo, Riigo-Kert Kreegi, Mait Karukäpp</t>
  </si>
  <si>
    <t>SIIN ME OLEME</t>
  </si>
  <si>
    <t>Kädu Aasma, Kairi Zolotova, Lya Uibo, Markus Martin</t>
  </si>
  <si>
    <t>AMUH</t>
  </si>
  <si>
    <t>Anu Saue, Kristi Heilman, Jana Kase, Meeli-Heli Lepna</t>
  </si>
  <si>
    <t>KTHE</t>
  </si>
  <si>
    <t>Krislyn Kroon, Triin Helimets, Helena Maripuu, Eliise Kesküla</t>
  </si>
  <si>
    <t>ALGAJAD</t>
  </si>
  <si>
    <t>Kustu Künnapas, Kristofer Tiik, Johannes Niinemäe, Andres Kase</t>
  </si>
  <si>
    <t>PAEL</t>
  </si>
  <si>
    <t>Siret Tara, Anti Tara, Ats Maivel, Pilleriin Kirs</t>
  </si>
  <si>
    <t>HIIRED JA TIHASED</t>
  </si>
  <si>
    <t>Tanel Tammeveski, Elen Mägi, Stewen Naano, Liis Karlson</t>
  </si>
  <si>
    <t>MÕISAKAD</t>
  </si>
  <si>
    <t>Anu Sarapuu, Mariliis Aiaste, Liisu Maar, Anni Julge</t>
  </si>
  <si>
    <t>HURRICANE DEATH MEGATRON</t>
  </si>
  <si>
    <t>Sander Veanes, Kaupo Sild, Tarvi Jürimaa, Egert Harjak</t>
  </si>
  <si>
    <t>Raja läbimise aeg</t>
  </si>
  <si>
    <t>Aeg koos trahvidega</t>
  </si>
  <si>
    <t>Koht</t>
  </si>
  <si>
    <t>Liikmed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</si>
</sst>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"/>
    <numFmt numFmtId="165" formatCode="[hh]:mm:ss"/>
  </numFmts>
  <fonts count="45"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2" xfId="0" applyFont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180"/>
    </xf>
    <xf numFmtId="0" fontId="0" fillId="34" borderId="2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49" fontId="4" fillId="0" borderId="25" xfId="0" applyNumberFormat="1" applyFont="1" applyBorder="1" applyAlignment="1">
      <alignment/>
    </xf>
    <xf numFmtId="0" fontId="0" fillId="33" borderId="26" xfId="0" applyFont="1" applyFill="1" applyBorder="1" applyAlignment="1">
      <alignment horizontal="center" vertical="center" textRotation="180"/>
    </xf>
    <xf numFmtId="49" fontId="0" fillId="0" borderId="26" xfId="0" applyNumberFormat="1" applyFont="1" applyBorder="1" applyAlignment="1">
      <alignment horizontal="center" vertical="top" textRotation="180"/>
    </xf>
    <xf numFmtId="49" fontId="3" fillId="0" borderId="26" xfId="0" applyNumberFormat="1" applyFont="1" applyBorder="1" applyAlignment="1">
      <alignment horizontal="center" vertical="top" textRotation="180"/>
    </xf>
    <xf numFmtId="49" fontId="3" fillId="0" borderId="0" xfId="0" applyNumberFormat="1" applyFont="1" applyAlignment="1">
      <alignment horizontal="center" vertical="top" textRotation="180"/>
    </xf>
    <xf numFmtId="49" fontId="3" fillId="0" borderId="27" xfId="0" applyNumberFormat="1" applyFont="1" applyBorder="1" applyAlignment="1">
      <alignment horizontal="center" vertical="top" textRotation="180"/>
    </xf>
    <xf numFmtId="49" fontId="0" fillId="0" borderId="28" xfId="0" applyNumberFormat="1" applyFont="1" applyBorder="1" applyAlignment="1">
      <alignment horizontal="center" vertical="center" textRotation="180"/>
    </xf>
    <xf numFmtId="49" fontId="4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center"/>
    </xf>
    <xf numFmtId="164" fontId="4" fillId="33" borderId="24" xfId="0" applyNumberFormat="1" applyFont="1" applyFill="1" applyBorder="1" applyAlignment="1">
      <alignment horizontal="center" vertical="center"/>
    </xf>
    <xf numFmtId="164" fontId="0" fillId="34" borderId="24" xfId="0" applyNumberFormat="1" applyFont="1" applyFill="1" applyBorder="1" applyAlignment="1">
      <alignment horizontal="center" vertical="center"/>
    </xf>
    <xf numFmtId="164" fontId="0" fillId="34" borderId="24" xfId="0" applyNumberFormat="1" applyFont="1" applyFill="1" applyBorder="1" applyAlignment="1" applyProtection="1">
      <alignment horizontal="center" vertical="center"/>
      <protection/>
    </xf>
    <xf numFmtId="164" fontId="0" fillId="34" borderId="30" xfId="0" applyNumberFormat="1" applyFont="1" applyFill="1" applyBorder="1" applyAlignment="1" applyProtection="1">
      <alignment horizontal="center" vertical="center"/>
      <protection/>
    </xf>
    <xf numFmtId="164" fontId="0" fillId="34" borderId="31" xfId="0" applyNumberFormat="1" applyFont="1" applyFill="1" applyBorder="1" applyAlignment="1" applyProtection="1">
      <alignment horizontal="center" vertical="center"/>
      <protection/>
    </xf>
    <xf numFmtId="164" fontId="0" fillId="0" borderId="24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164" fontId="9" fillId="35" borderId="24" xfId="0" applyNumberFormat="1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0" fillId="34" borderId="26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165" fontId="4" fillId="33" borderId="28" xfId="0" applyNumberFormat="1" applyFont="1" applyFill="1" applyBorder="1" applyAlignment="1">
      <alignment horizontal="center" vertical="center"/>
    </xf>
    <xf numFmtId="164" fontId="4" fillId="35" borderId="28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34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textRotation="180"/>
    </xf>
    <xf numFmtId="49" fontId="0" fillId="0" borderId="24" xfId="0" applyNumberFormat="1" applyFont="1" applyBorder="1" applyAlignment="1">
      <alignment horizontal="center" vertical="center" textRotation="180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3.140625" style="0" customWidth="1"/>
    <col min="2" max="2" width="17.8515625" style="0" customWidth="1"/>
    <col min="3" max="3" width="59.421875" style="0" customWidth="1"/>
    <col min="4" max="4" width="0" style="0" hidden="1" customWidth="1"/>
    <col min="5" max="5" width="8.28125" style="0" customWidth="1"/>
  </cols>
  <sheetData>
    <row r="1" spans="2:3" ht="18">
      <c r="B1" s="1" t="s">
        <v>0</v>
      </c>
      <c r="C1" s="2" t="s">
        <v>1</v>
      </c>
    </row>
    <row r="3" ht="12.75">
      <c r="A3" s="3" t="s">
        <v>2</v>
      </c>
    </row>
    <row r="4" ht="12.75">
      <c r="A4" s="3"/>
    </row>
    <row r="5" ht="12.75">
      <c r="A5" s="3" t="s">
        <v>3</v>
      </c>
    </row>
    <row r="6" ht="12.75">
      <c r="A6" s="3"/>
    </row>
    <row r="7" ht="12.75">
      <c r="A7" t="s">
        <v>4</v>
      </c>
    </row>
    <row r="8" spans="1:5" ht="12.75">
      <c r="A8" s="3"/>
      <c r="B8" s="3"/>
      <c r="C8" s="3"/>
      <c r="D8" s="3"/>
      <c r="E8" s="3" t="s">
        <v>5</v>
      </c>
    </row>
    <row r="9" spans="1:8" ht="12.75">
      <c r="A9" s="3" t="s">
        <v>6</v>
      </c>
      <c r="B9" s="4"/>
      <c r="C9" s="4" t="s">
        <v>7</v>
      </c>
      <c r="D9" s="3"/>
      <c r="E9" s="3" t="s">
        <v>8</v>
      </c>
      <c r="H9" s="5"/>
    </row>
    <row r="10" spans="1:6" ht="15">
      <c r="A10" s="6" t="s">
        <v>9</v>
      </c>
      <c r="B10" s="7" t="s">
        <v>10</v>
      </c>
      <c r="C10" s="8" t="s">
        <v>11</v>
      </c>
      <c r="D10" s="9"/>
      <c r="E10" s="7">
        <v>10</v>
      </c>
      <c r="F10" s="10"/>
    </row>
    <row r="11" spans="1:6" ht="15">
      <c r="A11" s="11"/>
      <c r="B11" s="12" t="s">
        <v>12</v>
      </c>
      <c r="C11" s="9" t="s">
        <v>13</v>
      </c>
      <c r="D11" s="9"/>
      <c r="E11" s="12"/>
      <c r="F11" s="10"/>
    </row>
    <row r="12" spans="1:6" ht="15">
      <c r="A12" s="13"/>
      <c r="B12" s="14"/>
      <c r="C12" s="15" t="s">
        <v>14</v>
      </c>
      <c r="D12" s="15"/>
      <c r="E12" s="16">
        <v>10</v>
      </c>
      <c r="F12" s="10"/>
    </row>
    <row r="13" spans="1:6" ht="15">
      <c r="A13" s="11"/>
      <c r="B13" s="17"/>
      <c r="C13" s="18" t="s">
        <v>15</v>
      </c>
      <c r="D13" s="8"/>
      <c r="E13" s="19"/>
      <c r="F13" s="10"/>
    </row>
    <row r="14" spans="1:6" ht="15">
      <c r="A14" s="20">
        <v>1</v>
      </c>
      <c r="B14" s="12" t="s">
        <v>16</v>
      </c>
      <c r="C14" s="21" t="s">
        <v>17</v>
      </c>
      <c r="D14" s="9"/>
      <c r="E14" s="22">
        <v>10</v>
      </c>
      <c r="F14" s="10"/>
    </row>
    <row r="15" spans="1:6" ht="15">
      <c r="A15" s="20"/>
      <c r="B15" s="12"/>
      <c r="C15" s="23" t="s">
        <v>18</v>
      </c>
      <c r="D15" s="9"/>
      <c r="E15" s="22"/>
      <c r="F15" s="10"/>
    </row>
    <row r="16" spans="1:5" ht="12.75">
      <c r="A16" s="6"/>
      <c r="B16" s="24"/>
      <c r="C16" s="17" t="s">
        <v>19</v>
      </c>
      <c r="E16" s="25"/>
    </row>
    <row r="17" spans="1:5" ht="12.75">
      <c r="A17" s="26">
        <v>2</v>
      </c>
      <c r="B17" s="16" t="s">
        <v>20</v>
      </c>
      <c r="C17" s="14" t="s">
        <v>21</v>
      </c>
      <c r="E17" s="16">
        <v>2</v>
      </c>
    </row>
    <row r="18" spans="1:6" ht="15">
      <c r="A18" s="27"/>
      <c r="B18" s="7"/>
      <c r="C18" s="18" t="s">
        <v>22</v>
      </c>
      <c r="D18" s="8"/>
      <c r="E18" s="17"/>
      <c r="F18" s="10"/>
    </row>
    <row r="19" spans="1:6" ht="15">
      <c r="A19" s="20">
        <v>3</v>
      </c>
      <c r="B19" s="16" t="s">
        <v>23</v>
      </c>
      <c r="C19" s="23" t="s">
        <v>24</v>
      </c>
      <c r="D19" s="9"/>
      <c r="E19" s="12">
        <v>10</v>
      </c>
      <c r="F19" s="10"/>
    </row>
    <row r="20" spans="1:6" ht="15" hidden="1">
      <c r="A20" s="11"/>
      <c r="B20" s="16" t="s">
        <v>25</v>
      </c>
      <c r="C20" s="14" t="s">
        <v>26</v>
      </c>
      <c r="D20" s="15"/>
      <c r="E20" s="14"/>
      <c r="F20" s="10"/>
    </row>
    <row r="21" spans="1:6" ht="15" hidden="1">
      <c r="A21" s="13"/>
      <c r="B21" s="16"/>
      <c r="C21" s="15"/>
      <c r="D21" s="15"/>
      <c r="E21" s="16"/>
      <c r="F21" s="10"/>
    </row>
    <row r="22" spans="1:6" ht="15">
      <c r="A22" s="7"/>
      <c r="B22" s="28"/>
      <c r="C22" s="18" t="s">
        <v>27</v>
      </c>
      <c r="D22" s="8"/>
      <c r="E22" s="19"/>
      <c r="F22" s="10"/>
    </row>
    <row r="23" spans="1:6" ht="15">
      <c r="A23" s="29">
        <v>4</v>
      </c>
      <c r="B23" s="5" t="s">
        <v>28</v>
      </c>
      <c r="C23" s="23" t="s">
        <v>29</v>
      </c>
      <c r="D23" s="15"/>
      <c r="E23" s="30">
        <v>10</v>
      </c>
      <c r="F23" s="10"/>
    </row>
    <row r="24" spans="1:6" ht="15">
      <c r="A24" s="17"/>
      <c r="B24" s="25"/>
      <c r="C24" s="31" t="s">
        <v>30</v>
      </c>
      <c r="D24" s="9"/>
      <c r="E24" s="7"/>
      <c r="F24" s="10"/>
    </row>
    <row r="25" spans="1:11" ht="15">
      <c r="A25" s="32">
        <v>5</v>
      </c>
      <c r="B25" s="16" t="s">
        <v>31</v>
      </c>
      <c r="C25" s="31" t="s">
        <v>32</v>
      </c>
      <c r="D25" s="9"/>
      <c r="E25" s="16">
        <v>5</v>
      </c>
      <c r="F25" s="10"/>
      <c r="H25" s="33"/>
      <c r="I25" s="9"/>
      <c r="J25" s="33"/>
      <c r="K25" s="33"/>
    </row>
    <row r="26" spans="1:11" ht="0.75" customHeight="1" hidden="1">
      <c r="A26" s="34"/>
      <c r="B26" s="14"/>
      <c r="C26" s="35"/>
      <c r="D26" s="9"/>
      <c r="E26" s="22"/>
      <c r="F26" s="10"/>
      <c r="H26" s="33"/>
      <c r="I26" s="33"/>
      <c r="J26" s="33"/>
      <c r="K26" s="33"/>
    </row>
    <row r="27" spans="1:11" ht="0.75" customHeight="1" hidden="1">
      <c r="A27" s="34"/>
      <c r="B27" s="12" t="s">
        <v>33</v>
      </c>
      <c r="C27" s="35"/>
      <c r="D27" s="9"/>
      <c r="E27" s="22"/>
      <c r="F27" s="10"/>
      <c r="H27" s="33"/>
      <c r="I27" s="33"/>
      <c r="J27" s="33"/>
      <c r="K27" s="33"/>
    </row>
    <row r="28" spans="1:11" ht="15" hidden="1">
      <c r="A28" s="34"/>
      <c r="B28" s="16" t="s">
        <v>34</v>
      </c>
      <c r="C28" s="35"/>
      <c r="D28" s="9"/>
      <c r="E28" s="22"/>
      <c r="F28" s="10"/>
      <c r="H28" s="33"/>
      <c r="I28" s="33"/>
      <c r="J28" s="33"/>
      <c r="K28" s="33"/>
    </row>
    <row r="29" spans="1:11" ht="15" hidden="1">
      <c r="A29" s="34"/>
      <c r="B29" s="35"/>
      <c r="C29" s="35"/>
      <c r="D29" s="9"/>
      <c r="E29" s="22"/>
      <c r="F29" s="10"/>
      <c r="H29" s="33"/>
      <c r="I29" s="33"/>
      <c r="J29" s="33"/>
      <c r="K29" s="33"/>
    </row>
    <row r="30" spans="1:11" ht="15" hidden="1">
      <c r="A30" s="34"/>
      <c r="B30" s="35"/>
      <c r="C30" s="35"/>
      <c r="D30" s="9"/>
      <c r="E30" s="22"/>
      <c r="F30" s="10"/>
      <c r="H30" s="33"/>
      <c r="I30" s="33"/>
      <c r="J30" s="33"/>
      <c r="K30" s="33"/>
    </row>
    <row r="31" spans="1:11" ht="15" hidden="1">
      <c r="A31" s="12"/>
      <c r="B31" s="12"/>
      <c r="C31" s="35"/>
      <c r="D31" s="9"/>
      <c r="E31" s="12">
        <v>5</v>
      </c>
      <c r="F31" s="10"/>
      <c r="H31" s="33"/>
      <c r="I31" s="33"/>
      <c r="J31" s="33"/>
      <c r="K31" s="33"/>
    </row>
    <row r="32" spans="1:11" ht="15" hidden="1">
      <c r="A32" s="35"/>
      <c r="B32" s="14"/>
      <c r="C32" s="14"/>
      <c r="D32" s="15"/>
      <c r="E32" s="35"/>
      <c r="F32" s="10"/>
      <c r="H32" s="33"/>
      <c r="I32" s="33"/>
      <c r="J32" s="33"/>
      <c r="K32" s="33"/>
    </row>
    <row r="33" spans="1:11" ht="15">
      <c r="A33" s="36"/>
      <c r="C33" s="18" t="s">
        <v>35</v>
      </c>
      <c r="E33" s="12"/>
      <c r="F33" s="10"/>
      <c r="H33" s="33"/>
      <c r="I33" s="33"/>
      <c r="J33" s="33"/>
      <c r="K33" s="33"/>
    </row>
    <row r="34" spans="1:11" ht="15">
      <c r="A34" s="29">
        <v>6</v>
      </c>
      <c r="B34" s="12" t="s">
        <v>36</v>
      </c>
      <c r="C34" s="23" t="s">
        <v>37</v>
      </c>
      <c r="E34" s="16">
        <v>5</v>
      </c>
      <c r="F34" s="10"/>
      <c r="H34" s="33"/>
      <c r="I34" s="33"/>
      <c r="J34" s="33"/>
      <c r="K34" s="33"/>
    </row>
    <row r="35" spans="1:11" ht="15" hidden="1">
      <c r="A35" s="34"/>
      <c r="B35" s="35"/>
      <c r="C35" s="21"/>
      <c r="D35" s="9"/>
      <c r="E35" s="37"/>
      <c r="F35" s="10"/>
      <c r="H35" s="33"/>
      <c r="I35" s="33"/>
      <c r="J35" s="33"/>
      <c r="K35" s="33"/>
    </row>
    <row r="36" spans="1:11" ht="15">
      <c r="A36" s="17"/>
      <c r="B36" s="7"/>
      <c r="C36" s="18" t="s">
        <v>38</v>
      </c>
      <c r="D36" s="9"/>
      <c r="E36" s="17"/>
      <c r="F36" s="10"/>
      <c r="G36" t="s">
        <v>39</v>
      </c>
      <c r="H36" s="33"/>
      <c r="I36" s="33"/>
      <c r="J36" s="33"/>
      <c r="K36" s="33"/>
    </row>
    <row r="37" spans="1:11" ht="15">
      <c r="A37" s="32">
        <v>7</v>
      </c>
      <c r="B37" s="12" t="s">
        <v>40</v>
      </c>
      <c r="C37" s="21" t="s">
        <v>41</v>
      </c>
      <c r="D37" s="9"/>
      <c r="E37" s="12">
        <v>5</v>
      </c>
      <c r="F37" s="10"/>
      <c r="H37" s="33"/>
      <c r="I37" s="33"/>
      <c r="J37" s="38"/>
      <c r="K37" s="33"/>
    </row>
    <row r="38" spans="1:11" ht="15">
      <c r="A38" s="7"/>
      <c r="B38" s="7"/>
      <c r="C38" s="18" t="s">
        <v>42</v>
      </c>
      <c r="D38" s="9"/>
      <c r="E38" s="7"/>
      <c r="F38" s="10"/>
      <c r="H38" s="33"/>
      <c r="I38" s="39"/>
      <c r="J38" s="38"/>
      <c r="K38" s="33"/>
    </row>
    <row r="39" spans="1:11" ht="15">
      <c r="A39" s="29">
        <v>8</v>
      </c>
      <c r="B39" s="16" t="s">
        <v>25</v>
      </c>
      <c r="C39" s="23" t="s">
        <v>41</v>
      </c>
      <c r="D39" s="9"/>
      <c r="E39" s="16">
        <v>5</v>
      </c>
      <c r="F39" s="10"/>
      <c r="H39" s="33"/>
      <c r="I39" s="39"/>
      <c r="J39" s="38"/>
      <c r="K39" s="33"/>
    </row>
    <row r="40" spans="1:6" ht="15">
      <c r="A40" s="29" t="s">
        <v>43</v>
      </c>
      <c r="B40" s="16" t="s">
        <v>44</v>
      </c>
      <c r="C40" s="14" t="s">
        <v>45</v>
      </c>
      <c r="D40" s="15"/>
      <c r="E40" s="16" t="s">
        <v>46</v>
      </c>
      <c r="F40" s="10"/>
    </row>
    <row r="41" spans="1:6" ht="15">
      <c r="A41" s="40"/>
      <c r="B41" s="41"/>
      <c r="D41" s="15"/>
      <c r="E41" s="41"/>
      <c r="F41" s="10"/>
    </row>
    <row r="42" spans="4:6" ht="15">
      <c r="D42" s="42"/>
      <c r="F42" s="10"/>
    </row>
    <row r="43" spans="3:6" ht="15">
      <c r="C43" s="33"/>
      <c r="D43" s="33"/>
      <c r="E43" s="33"/>
      <c r="F43" s="10"/>
    </row>
    <row r="44" spans="1:6" ht="0.75" customHeight="1" hidden="1">
      <c r="A44" s="12"/>
      <c r="B44" s="37"/>
      <c r="C44" s="21"/>
      <c r="D44" s="9"/>
      <c r="E44" s="37"/>
      <c r="F44" s="10"/>
    </row>
    <row r="45" spans="1:6" ht="0.75" customHeight="1" hidden="1">
      <c r="A45" s="41"/>
      <c r="B45" s="9"/>
      <c r="C45" s="38"/>
      <c r="D45" s="9"/>
      <c r="E45" s="9"/>
      <c r="F45" s="10"/>
    </row>
    <row r="46" spans="1:5" ht="12.75">
      <c r="A46" s="43" t="s">
        <v>9</v>
      </c>
      <c r="B46" s="44" t="s">
        <v>47</v>
      </c>
      <c r="C46" s="45" t="s">
        <v>48</v>
      </c>
      <c r="D46" s="9"/>
      <c r="E46" s="41"/>
    </row>
    <row r="47" spans="1:6" ht="12.75">
      <c r="A47">
        <v>1</v>
      </c>
      <c r="B47" s="3" t="s">
        <v>49</v>
      </c>
      <c r="C47" s="3" t="s">
        <v>50</v>
      </c>
      <c r="F47" s="3"/>
    </row>
    <row r="48" spans="1:3" ht="12.75">
      <c r="A48">
        <v>2</v>
      </c>
      <c r="B48" s="3" t="s">
        <v>51</v>
      </c>
      <c r="C48" s="46" t="s">
        <v>52</v>
      </c>
    </row>
    <row r="49" spans="1:3" ht="12.75">
      <c r="A49">
        <v>3</v>
      </c>
      <c r="B49" s="3" t="s">
        <v>53</v>
      </c>
      <c r="C49" s="47" t="s">
        <v>54</v>
      </c>
    </row>
    <row r="50" spans="1:9" ht="12.75">
      <c r="A50">
        <v>4</v>
      </c>
      <c r="B50" s="3" t="s">
        <v>55</v>
      </c>
      <c r="C50" s="3" t="s">
        <v>56</v>
      </c>
      <c r="H50" s="3"/>
      <c r="I50" s="3"/>
    </row>
    <row r="51" spans="1:3" ht="12.75">
      <c r="A51">
        <v>5</v>
      </c>
      <c r="B51" s="3" t="s">
        <v>57</v>
      </c>
      <c r="C51" s="3" t="s">
        <v>58</v>
      </c>
    </row>
    <row r="52" spans="1:3" ht="12.75">
      <c r="A52">
        <v>6</v>
      </c>
      <c r="B52" s="3" t="s">
        <v>59</v>
      </c>
      <c r="C52" s="47" t="s">
        <v>60</v>
      </c>
    </row>
    <row r="53" spans="1:3" ht="12.75">
      <c r="A53">
        <v>7</v>
      </c>
      <c r="B53" s="3" t="s">
        <v>61</v>
      </c>
      <c r="C53" s="3"/>
    </row>
    <row r="54" spans="1:3" ht="12.75">
      <c r="A54">
        <v>8</v>
      </c>
      <c r="B54" s="3" t="s">
        <v>62</v>
      </c>
      <c r="C54" s="3" t="s">
        <v>63</v>
      </c>
    </row>
    <row r="55" spans="1:3" ht="12.75">
      <c r="A55" s="48" t="s">
        <v>43</v>
      </c>
      <c r="B55" s="3" t="s">
        <v>64</v>
      </c>
      <c r="C55" s="3" t="s">
        <v>65</v>
      </c>
    </row>
    <row r="56" spans="1:3" ht="12.75">
      <c r="A56" s="48"/>
      <c r="B56" s="3"/>
      <c r="C56" s="3"/>
    </row>
    <row r="57" ht="12.75">
      <c r="A57" s="3" t="s">
        <v>66</v>
      </c>
    </row>
    <row r="59" spans="1:3" ht="12.75">
      <c r="A59" s="3" t="s">
        <v>67</v>
      </c>
      <c r="C59" s="3"/>
    </row>
    <row r="60" ht="12.75">
      <c r="C60" s="3"/>
    </row>
    <row r="61" ht="12.75">
      <c r="A61" s="3" t="s">
        <v>68</v>
      </c>
    </row>
    <row r="62" ht="12.75">
      <c r="A62" s="3" t="s">
        <v>69</v>
      </c>
    </row>
    <row r="64" spans="2:3" ht="12.75">
      <c r="B64" s="3" t="s">
        <v>70</v>
      </c>
      <c r="C64" s="49">
        <v>56716323</v>
      </c>
    </row>
    <row r="65" spans="2:3" ht="12.75">
      <c r="B65" s="3" t="s">
        <v>71</v>
      </c>
      <c r="C65" s="49">
        <v>53345069</v>
      </c>
    </row>
    <row r="66" spans="2:3" ht="12.75">
      <c r="B66" s="3" t="s">
        <v>72</v>
      </c>
      <c r="C66" s="47" t="s">
        <v>73</v>
      </c>
    </row>
  </sheetData>
  <sheetProtection selectLockedCells="1" selectUnlockedCells="1"/>
  <dataValidations count="1">
    <dataValidation allowBlank="1" showInputMessage="1" showErrorMessage="1" prompt="mobiiltelefoni number" sqref="C49 C52 C66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X2" sqref="X2"/>
    </sheetView>
  </sheetViews>
  <sheetFormatPr defaultColWidth="9.140625" defaultRowHeight="12.75"/>
  <cols>
    <col min="1" max="1" width="23.140625" style="10" customWidth="1"/>
    <col min="2" max="2" width="5.28125" style="50" customWidth="1"/>
    <col min="3" max="3" width="8.140625" style="50" customWidth="1"/>
    <col min="4" max="18" width="6.140625" style="50" customWidth="1"/>
    <col min="19" max="19" width="8.7109375" style="50" customWidth="1"/>
    <col min="20" max="20" width="11.8515625" style="50" customWidth="1"/>
    <col min="21" max="21" width="13.00390625" style="50" customWidth="1"/>
    <col min="22" max="22" width="7.140625" style="50" customWidth="1"/>
    <col min="23" max="23" width="3.00390625" style="50" customWidth="1"/>
    <col min="24" max="24" width="81.7109375" style="50" customWidth="1"/>
  </cols>
  <sheetData>
    <row r="1" spans="1:3" ht="15.75">
      <c r="A1" s="51" t="s">
        <v>74</v>
      </c>
      <c r="C1" s="51"/>
    </row>
    <row r="2" spans="1:21" ht="33.75" customHeight="1">
      <c r="A2" s="52"/>
      <c r="B2" s="53"/>
      <c r="C2" s="54"/>
      <c r="D2" s="86" t="s">
        <v>75</v>
      </c>
      <c r="E2" s="86"/>
      <c r="F2" s="86"/>
      <c r="G2" s="56" t="s">
        <v>9</v>
      </c>
      <c r="H2" s="56" t="s">
        <v>9</v>
      </c>
      <c r="I2" s="57">
        <v>1</v>
      </c>
      <c r="J2" s="57">
        <v>2</v>
      </c>
      <c r="K2" s="57">
        <v>3</v>
      </c>
      <c r="L2" s="57">
        <v>4</v>
      </c>
      <c r="M2" s="57">
        <v>5</v>
      </c>
      <c r="N2" s="57">
        <v>6</v>
      </c>
      <c r="O2" s="57">
        <v>7</v>
      </c>
      <c r="P2" s="57">
        <v>8</v>
      </c>
      <c r="Q2" s="55"/>
      <c r="R2" s="55" t="s">
        <v>76</v>
      </c>
      <c r="S2" s="87" t="s">
        <v>77</v>
      </c>
      <c r="T2" s="87" t="s">
        <v>78</v>
      </c>
      <c r="U2" s="88" t="s">
        <v>79</v>
      </c>
    </row>
    <row r="3" spans="1:24" ht="144.75" customHeight="1">
      <c r="A3" s="58" t="s">
        <v>80</v>
      </c>
      <c r="B3" s="59" t="s">
        <v>81</v>
      </c>
      <c r="C3" s="54" t="s">
        <v>82</v>
      </c>
      <c r="D3" s="60" t="s">
        <v>83</v>
      </c>
      <c r="E3" s="60" t="s">
        <v>84</v>
      </c>
      <c r="F3" s="60" t="s">
        <v>85</v>
      </c>
      <c r="G3" s="61" t="s">
        <v>86</v>
      </c>
      <c r="H3" s="61" t="s">
        <v>87</v>
      </c>
      <c r="I3" s="62" t="s">
        <v>88</v>
      </c>
      <c r="J3" s="61" t="s">
        <v>89</v>
      </c>
      <c r="K3" s="61" t="s">
        <v>90</v>
      </c>
      <c r="L3" s="61" t="s">
        <v>91</v>
      </c>
      <c r="M3" s="61" t="s">
        <v>92</v>
      </c>
      <c r="N3" s="61" t="s">
        <v>93</v>
      </c>
      <c r="O3" s="61" t="s">
        <v>94</v>
      </c>
      <c r="P3" s="61" t="s">
        <v>95</v>
      </c>
      <c r="Q3" s="61" t="s">
        <v>96</v>
      </c>
      <c r="R3" s="63" t="s">
        <v>97</v>
      </c>
      <c r="S3" s="87"/>
      <c r="T3" s="87"/>
      <c r="U3" s="88"/>
      <c r="V3" s="64" t="s">
        <v>98</v>
      </c>
      <c r="W3" s="62"/>
      <c r="X3" s="65" t="s">
        <v>99</v>
      </c>
    </row>
    <row r="4" spans="1:24" ht="33.75">
      <c r="A4" s="66" t="s">
        <v>100</v>
      </c>
      <c r="B4" s="67">
        <v>1</v>
      </c>
      <c r="C4" s="68">
        <v>0.375</v>
      </c>
      <c r="D4" s="69">
        <v>0</v>
      </c>
      <c r="E4" s="70">
        <v>0</v>
      </c>
      <c r="F4" s="71">
        <v>0</v>
      </c>
      <c r="G4" s="72">
        <v>0</v>
      </c>
      <c r="H4" s="69">
        <v>0</v>
      </c>
      <c r="I4" s="69">
        <v>0.020833333333333332</v>
      </c>
      <c r="J4" s="69">
        <v>0.0125</v>
      </c>
      <c r="K4" s="69">
        <v>0</v>
      </c>
      <c r="L4" s="69">
        <v>0</v>
      </c>
      <c r="M4" s="69">
        <v>0.034722222222222224</v>
      </c>
      <c r="N4" s="69">
        <v>0.010416666666666666</v>
      </c>
      <c r="O4" s="69">
        <v>0.003472222222222222</v>
      </c>
      <c r="P4" s="69">
        <v>0</v>
      </c>
      <c r="Q4" s="69">
        <v>0</v>
      </c>
      <c r="R4" s="73">
        <v>0</v>
      </c>
      <c r="S4" s="74">
        <v>0.7006944444444444</v>
      </c>
      <c r="T4" s="75">
        <f>IF($S4&gt;0,(S4-C4)+D4+E4+F4+G4+H4+I4+J4+K4+L4+M4+N4+O4+P4+Q4-R4,"")</f>
        <v>0.40763888888888883</v>
      </c>
      <c r="U4" s="76">
        <f aca="true" t="shared" si="0" ref="U4:U28">IF($S4&gt;0,RANK($T4,$T$4:$T$28,1),"")</f>
        <v>7</v>
      </c>
      <c r="V4" s="77">
        <f aca="true" t="shared" si="1" ref="V4:V28">IF(S4&gt;0,S4-C4,"")</f>
        <v>0.3256944444444444</v>
      </c>
      <c r="X4" s="50" t="s">
        <v>101</v>
      </c>
    </row>
    <row r="5" spans="1:24" ht="33.75">
      <c r="A5" s="66" t="s">
        <v>102</v>
      </c>
      <c r="B5" s="67">
        <v>2</v>
      </c>
      <c r="C5" s="68">
        <v>0.3784722222222222</v>
      </c>
      <c r="D5" s="69">
        <v>0</v>
      </c>
      <c r="E5" s="70">
        <v>0</v>
      </c>
      <c r="F5" s="71">
        <v>0</v>
      </c>
      <c r="G5" s="72">
        <v>0</v>
      </c>
      <c r="H5" s="69">
        <v>0</v>
      </c>
      <c r="I5" s="69">
        <v>0.034722222222222224</v>
      </c>
      <c r="J5" s="69">
        <v>0.015277777777777777</v>
      </c>
      <c r="K5" s="69">
        <v>0.013888888888888888</v>
      </c>
      <c r="L5" s="69">
        <v>0</v>
      </c>
      <c r="M5" s="69">
        <v>0.04861111111111111</v>
      </c>
      <c r="N5" s="69">
        <v>0.003472222222222222</v>
      </c>
      <c r="O5" s="69">
        <v>0.003472222222222222</v>
      </c>
      <c r="P5" s="69">
        <v>0</v>
      </c>
      <c r="Q5" s="69">
        <v>0</v>
      </c>
      <c r="R5" s="73">
        <v>0</v>
      </c>
      <c r="S5" s="74">
        <v>0.7243055555555555</v>
      </c>
      <c r="T5" s="75">
        <f>IF($S5&gt;0,(S5-C5)+D5+E5+F5+G5+H5+I5+J5+K5+L5+M5+N5+O5+P5+Q5-R5,"")</f>
        <v>0.46527777777777773</v>
      </c>
      <c r="U5" s="76">
        <f t="shared" si="0"/>
        <v>14</v>
      </c>
      <c r="V5" s="77">
        <f t="shared" si="1"/>
        <v>0.3458333333333333</v>
      </c>
      <c r="X5" s="50" t="s">
        <v>103</v>
      </c>
    </row>
    <row r="6" spans="1:24" ht="33.75">
      <c r="A6" s="66" t="s">
        <v>104</v>
      </c>
      <c r="B6" s="67">
        <v>3</v>
      </c>
      <c r="C6" s="68">
        <v>0.3819444444444444</v>
      </c>
      <c r="D6" s="69">
        <v>0</v>
      </c>
      <c r="E6" s="70">
        <v>0</v>
      </c>
      <c r="F6" s="71">
        <v>0</v>
      </c>
      <c r="G6" s="72">
        <v>0</v>
      </c>
      <c r="H6" s="69">
        <v>0</v>
      </c>
      <c r="I6" s="69">
        <v>0.020833333333333332</v>
      </c>
      <c r="J6" s="69">
        <v>0.006944444444444444</v>
      </c>
      <c r="K6" s="69">
        <v>0</v>
      </c>
      <c r="L6" s="69">
        <v>0</v>
      </c>
      <c r="M6" s="69">
        <v>0.04513888888888889</v>
      </c>
      <c r="N6" s="69">
        <v>0.003472222222222222</v>
      </c>
      <c r="O6" s="69">
        <v>0.003472222222222222</v>
      </c>
      <c r="P6" s="69">
        <v>0.006944444444444444</v>
      </c>
      <c r="Q6" s="69">
        <v>0</v>
      </c>
      <c r="R6" s="73">
        <v>0</v>
      </c>
      <c r="S6" s="74">
        <v>0.7777777777777778</v>
      </c>
      <c r="T6" s="75">
        <f>IF($S6&gt;0,(S6-C6)+D6+E6+F6+G6+H6+I6+J6+K6+L6+M6+N6+O6+P6+Q6-R6,"")</f>
        <v>0.48263888888888884</v>
      </c>
      <c r="U6" s="76">
        <f t="shared" si="0"/>
        <v>15</v>
      </c>
      <c r="V6" s="77">
        <f t="shared" si="1"/>
        <v>0.39583333333333337</v>
      </c>
      <c r="X6" s="50" t="s">
        <v>105</v>
      </c>
    </row>
    <row r="7" spans="1:24" ht="33.75">
      <c r="A7" s="66" t="s">
        <v>106</v>
      </c>
      <c r="B7" s="67">
        <v>4</v>
      </c>
      <c r="C7" s="68">
        <v>0.38541666666666663</v>
      </c>
      <c r="D7" s="69">
        <v>0</v>
      </c>
      <c r="E7" s="70">
        <v>0</v>
      </c>
      <c r="F7" s="71">
        <v>0</v>
      </c>
      <c r="G7" s="72">
        <v>0</v>
      </c>
      <c r="H7" s="69">
        <v>0</v>
      </c>
      <c r="I7" s="69">
        <v>0.041666666666666664</v>
      </c>
      <c r="J7" s="69">
        <v>0.016666666666666666</v>
      </c>
      <c r="K7" s="69">
        <v>0.013888888888888888</v>
      </c>
      <c r="L7" s="69">
        <v>0</v>
      </c>
      <c r="M7" s="69">
        <v>0.006944444444444444</v>
      </c>
      <c r="N7" s="69">
        <v>0.010416666666666666</v>
      </c>
      <c r="O7" s="69">
        <v>0.013888888888888888</v>
      </c>
      <c r="P7" s="69">
        <v>0</v>
      </c>
      <c r="Q7" s="69">
        <v>0</v>
      </c>
      <c r="R7" s="73">
        <v>0.00625</v>
      </c>
      <c r="S7" s="74"/>
      <c r="T7" s="75" t="s">
        <v>107</v>
      </c>
      <c r="U7" s="76">
        <f t="shared" si="0"/>
      </c>
      <c r="V7" s="77">
        <f t="shared" si="1"/>
      </c>
      <c r="X7" s="50" t="s">
        <v>108</v>
      </c>
    </row>
    <row r="8" spans="1:24" ht="33.75">
      <c r="A8" s="66" t="s">
        <v>109</v>
      </c>
      <c r="B8" s="67">
        <v>5</v>
      </c>
      <c r="C8" s="68">
        <v>0.3888888888888889</v>
      </c>
      <c r="D8" s="69">
        <v>0</v>
      </c>
      <c r="E8" s="70">
        <v>0</v>
      </c>
      <c r="F8" s="71">
        <v>0</v>
      </c>
      <c r="G8" s="72">
        <v>0</v>
      </c>
      <c r="H8" s="69">
        <v>0</v>
      </c>
      <c r="I8" s="69">
        <v>0.027777777777777776</v>
      </c>
      <c r="J8" s="69">
        <v>0.009722222222222222</v>
      </c>
      <c r="K8" s="69">
        <v>0.006944444444444444</v>
      </c>
      <c r="L8" s="69">
        <v>0</v>
      </c>
      <c r="M8" s="69">
        <v>0.010416666666666666</v>
      </c>
      <c r="N8" s="69">
        <v>0.003472222222222222</v>
      </c>
      <c r="O8" s="69">
        <v>0.006944444444444444</v>
      </c>
      <c r="P8" s="69">
        <v>0.003472222222222222</v>
      </c>
      <c r="Q8" s="69">
        <v>0</v>
      </c>
      <c r="R8" s="73">
        <v>0</v>
      </c>
      <c r="S8" s="74">
        <v>0.7118055555555556</v>
      </c>
      <c r="T8" s="75">
        <f aca="true" t="shared" si="2" ref="T8:T28">IF($S8&gt;0,(S8-C8)+D8+E8+F8+G8+H8+I8+J8+K8+L8+M8+N8+O8+P8+Q8-R8,"")</f>
        <v>0.39166666666666666</v>
      </c>
      <c r="U8" s="76">
        <f t="shared" si="0"/>
        <v>4</v>
      </c>
      <c r="V8" s="77">
        <f t="shared" si="1"/>
        <v>0.3229166666666667</v>
      </c>
      <c r="X8" s="50" t="s">
        <v>110</v>
      </c>
    </row>
    <row r="9" spans="1:24" ht="33.75">
      <c r="A9" s="66" t="s">
        <v>111</v>
      </c>
      <c r="B9" s="67">
        <v>6</v>
      </c>
      <c r="C9" s="68">
        <v>0.3923611111111111</v>
      </c>
      <c r="D9" s="69">
        <v>0.041666666666666664</v>
      </c>
      <c r="E9" s="70">
        <v>0</v>
      </c>
      <c r="F9" s="71">
        <v>0</v>
      </c>
      <c r="G9" s="72">
        <v>0</v>
      </c>
      <c r="H9" s="69">
        <v>0</v>
      </c>
      <c r="I9" s="69">
        <v>0.027777777777777776</v>
      </c>
      <c r="J9" s="69">
        <v>0.0125</v>
      </c>
      <c r="K9" s="69">
        <v>0.006944444444444444</v>
      </c>
      <c r="L9" s="69">
        <v>0</v>
      </c>
      <c r="M9" s="69">
        <v>0</v>
      </c>
      <c r="N9" s="69">
        <v>0</v>
      </c>
      <c r="O9" s="69">
        <v>0.006944444444444444</v>
      </c>
      <c r="P9" s="69">
        <v>0.003472222222222222</v>
      </c>
      <c r="Q9" s="69">
        <v>0</v>
      </c>
      <c r="R9" s="73">
        <v>0.006944444444444444</v>
      </c>
      <c r="S9" s="74">
        <v>0.7159722222222222</v>
      </c>
      <c r="T9" s="75">
        <f t="shared" si="2"/>
        <v>0.41597222222222224</v>
      </c>
      <c r="U9" s="76">
        <f t="shared" si="0"/>
        <v>11</v>
      </c>
      <c r="V9" s="77">
        <f t="shared" si="1"/>
        <v>0.3236111111111111</v>
      </c>
      <c r="X9" s="50" t="s">
        <v>112</v>
      </c>
    </row>
    <row r="10" spans="1:24" ht="33.75">
      <c r="A10" s="66" t="s">
        <v>113</v>
      </c>
      <c r="B10" s="67">
        <v>7</v>
      </c>
      <c r="C10" s="68">
        <v>0.3958333333333333</v>
      </c>
      <c r="D10" s="69">
        <v>0.041666666666666664</v>
      </c>
      <c r="E10" s="70">
        <v>0</v>
      </c>
      <c r="F10" s="71">
        <v>0</v>
      </c>
      <c r="G10" s="72">
        <v>0</v>
      </c>
      <c r="H10" s="69">
        <v>0</v>
      </c>
      <c r="I10" s="69">
        <v>0.027777777777777776</v>
      </c>
      <c r="J10" s="69">
        <v>0.015277777777777777</v>
      </c>
      <c r="K10" s="69">
        <v>0</v>
      </c>
      <c r="L10" s="69">
        <v>0</v>
      </c>
      <c r="M10" s="69">
        <v>0</v>
      </c>
      <c r="N10" s="69">
        <v>0</v>
      </c>
      <c r="O10" s="69">
        <v>0.010416666666666666</v>
      </c>
      <c r="P10" s="69">
        <v>0</v>
      </c>
      <c r="Q10" s="69">
        <v>0</v>
      </c>
      <c r="R10" s="73">
        <v>0.006944444444444444</v>
      </c>
      <c r="S10" s="74">
        <v>0.7159722222222222</v>
      </c>
      <c r="T10" s="75">
        <f t="shared" si="2"/>
        <v>0.40833333333333344</v>
      </c>
      <c r="U10" s="76">
        <f t="shared" si="0"/>
        <v>8</v>
      </c>
      <c r="V10" s="77">
        <f t="shared" si="1"/>
        <v>0.3201388888888889</v>
      </c>
      <c r="X10" s="50" t="s">
        <v>114</v>
      </c>
    </row>
    <row r="11" spans="1:24" ht="33.75">
      <c r="A11" s="66" t="s">
        <v>115</v>
      </c>
      <c r="B11" s="67">
        <v>8</v>
      </c>
      <c r="C11" s="68">
        <v>0.3993055555555555</v>
      </c>
      <c r="D11" s="69">
        <v>0</v>
      </c>
      <c r="E11" s="70">
        <v>0</v>
      </c>
      <c r="F11" s="71">
        <v>0</v>
      </c>
      <c r="G11" s="72">
        <v>0</v>
      </c>
      <c r="H11" s="69">
        <v>0</v>
      </c>
      <c r="I11" s="69">
        <v>0.027777777777777776</v>
      </c>
      <c r="J11" s="69">
        <v>0.013888888888888888</v>
      </c>
      <c r="K11" s="69">
        <v>0.013888888888888888</v>
      </c>
      <c r="L11" s="69">
        <v>0</v>
      </c>
      <c r="M11" s="69">
        <v>0.006944444444444444</v>
      </c>
      <c r="N11" s="69">
        <v>0.006944444444444444</v>
      </c>
      <c r="O11" s="69">
        <v>0.013888888888888888</v>
      </c>
      <c r="P11" s="69">
        <v>0</v>
      </c>
      <c r="Q11" s="69">
        <v>0</v>
      </c>
      <c r="R11" s="73">
        <v>0.001388888888888889</v>
      </c>
      <c r="S11" s="74">
        <v>0.7069444444444445</v>
      </c>
      <c r="T11" s="75">
        <f t="shared" si="2"/>
        <v>0.3895833333333334</v>
      </c>
      <c r="U11" s="76">
        <f t="shared" si="0"/>
        <v>3</v>
      </c>
      <c r="V11" s="77">
        <f t="shared" si="1"/>
        <v>0.30763888888888896</v>
      </c>
      <c r="X11" s="50" t="s">
        <v>116</v>
      </c>
    </row>
    <row r="12" spans="1:24" ht="33.75">
      <c r="A12" s="66" t="s">
        <v>117</v>
      </c>
      <c r="B12" s="67">
        <v>9</v>
      </c>
      <c r="C12" s="68">
        <v>0.40277777777777773</v>
      </c>
      <c r="D12" s="69">
        <v>0</v>
      </c>
      <c r="E12" s="70">
        <v>0</v>
      </c>
      <c r="F12" s="71">
        <v>0</v>
      </c>
      <c r="G12" s="72">
        <v>0</v>
      </c>
      <c r="H12" s="69">
        <v>0</v>
      </c>
      <c r="I12" s="69">
        <v>0.034722222222222224</v>
      </c>
      <c r="J12" s="69">
        <v>0.002777777777777778</v>
      </c>
      <c r="K12" s="69">
        <v>0</v>
      </c>
      <c r="L12" s="69">
        <v>0</v>
      </c>
      <c r="M12" s="69">
        <v>0.03819444444444445</v>
      </c>
      <c r="N12" s="69">
        <v>0.003472222222222222</v>
      </c>
      <c r="O12" s="69">
        <v>0.010416666666666666</v>
      </c>
      <c r="P12" s="69">
        <v>0.003472222222222222</v>
      </c>
      <c r="Q12" s="69">
        <v>0</v>
      </c>
      <c r="R12" s="73">
        <v>0</v>
      </c>
      <c r="S12" s="74">
        <v>0.7145833333333333</v>
      </c>
      <c r="T12" s="75">
        <f t="shared" si="2"/>
        <v>0.40486111111111117</v>
      </c>
      <c r="U12" s="76">
        <f t="shared" si="0"/>
        <v>6</v>
      </c>
      <c r="V12" s="77">
        <f t="shared" si="1"/>
        <v>0.3118055555555556</v>
      </c>
      <c r="X12" s="50" t="s">
        <v>118</v>
      </c>
    </row>
    <row r="13" spans="1:24" ht="33.75">
      <c r="A13" s="66" t="s">
        <v>119</v>
      </c>
      <c r="B13" s="67">
        <v>10</v>
      </c>
      <c r="C13" s="68">
        <v>0.40625</v>
      </c>
      <c r="D13" s="69">
        <v>0</v>
      </c>
      <c r="E13" s="70">
        <v>0</v>
      </c>
      <c r="F13" s="71">
        <v>0</v>
      </c>
      <c r="G13" s="72">
        <v>0</v>
      </c>
      <c r="H13" s="69">
        <v>0</v>
      </c>
      <c r="I13" s="69">
        <v>0.04861111111111111</v>
      </c>
      <c r="J13" s="69">
        <v>0.011111111111111112</v>
      </c>
      <c r="K13" s="69">
        <v>0</v>
      </c>
      <c r="L13" s="69">
        <v>0</v>
      </c>
      <c r="M13" s="69">
        <v>0.017361111111111112</v>
      </c>
      <c r="N13" s="69">
        <v>0</v>
      </c>
      <c r="O13" s="69">
        <v>0.006944444444444444</v>
      </c>
      <c r="P13" s="69">
        <v>0.003472222222222222</v>
      </c>
      <c r="Q13" s="69">
        <v>0</v>
      </c>
      <c r="R13" s="73">
        <v>0.00625</v>
      </c>
      <c r="S13" s="74">
        <v>0.7263888888888889</v>
      </c>
      <c r="T13" s="75">
        <f t="shared" si="2"/>
        <v>0.40138888888888885</v>
      </c>
      <c r="U13" s="76">
        <f t="shared" si="0"/>
        <v>5</v>
      </c>
      <c r="V13" s="77">
        <f t="shared" si="1"/>
        <v>0.32013888888888886</v>
      </c>
      <c r="X13" s="50" t="s">
        <v>120</v>
      </c>
    </row>
    <row r="14" spans="1:24" ht="33.75">
      <c r="A14" s="66" t="s">
        <v>121</v>
      </c>
      <c r="B14" s="67">
        <v>11</v>
      </c>
      <c r="C14" s="68">
        <v>0.4097222222222222</v>
      </c>
      <c r="D14" s="69">
        <v>0</v>
      </c>
      <c r="E14" s="70">
        <v>0</v>
      </c>
      <c r="F14" s="71">
        <v>0</v>
      </c>
      <c r="G14" s="72">
        <v>0</v>
      </c>
      <c r="H14" s="69">
        <v>0</v>
      </c>
      <c r="I14" s="69">
        <v>0.034722222222222224</v>
      </c>
      <c r="J14" s="69">
        <v>0.016666666666666666</v>
      </c>
      <c r="K14" s="69">
        <v>0</v>
      </c>
      <c r="L14" s="69">
        <v>0</v>
      </c>
      <c r="M14" s="69">
        <v>0.003472222222222222</v>
      </c>
      <c r="N14" s="69">
        <v>0</v>
      </c>
      <c r="O14" s="69">
        <v>0.003472222222222222</v>
      </c>
      <c r="P14" s="69">
        <v>0.003472222222222222</v>
      </c>
      <c r="Q14" s="69">
        <v>0</v>
      </c>
      <c r="R14" s="73">
        <v>0</v>
      </c>
      <c r="S14" s="74">
        <v>0.7159722222222222</v>
      </c>
      <c r="T14" s="75">
        <f t="shared" si="2"/>
        <v>0.3680555555555555</v>
      </c>
      <c r="U14" s="76">
        <f t="shared" si="0"/>
        <v>1</v>
      </c>
      <c r="V14" s="77">
        <f t="shared" si="1"/>
        <v>0.30625</v>
      </c>
      <c r="X14" s="50" t="s">
        <v>122</v>
      </c>
    </row>
    <row r="15" spans="1:24" ht="33.75">
      <c r="A15" s="66" t="s">
        <v>123</v>
      </c>
      <c r="B15" s="67">
        <v>12</v>
      </c>
      <c r="C15" s="68">
        <v>0.4131944444444444</v>
      </c>
      <c r="D15" s="69">
        <v>0</v>
      </c>
      <c r="E15" s="70">
        <v>0.020833333333333332</v>
      </c>
      <c r="F15" s="71">
        <v>0</v>
      </c>
      <c r="G15" s="72">
        <v>0</v>
      </c>
      <c r="H15" s="69">
        <v>0</v>
      </c>
      <c r="I15" s="69">
        <v>0.034722222222222224</v>
      </c>
      <c r="J15" s="69">
        <v>0.0125</v>
      </c>
      <c r="K15" s="69">
        <v>0</v>
      </c>
      <c r="L15" s="69">
        <v>0</v>
      </c>
      <c r="M15" s="69">
        <v>0.020833333333333332</v>
      </c>
      <c r="N15" s="69">
        <v>0</v>
      </c>
      <c r="O15" s="69">
        <v>0.013888888888888888</v>
      </c>
      <c r="P15" s="69">
        <v>0</v>
      </c>
      <c r="Q15" s="69">
        <v>0</v>
      </c>
      <c r="R15" s="73">
        <v>0.003472222222222222</v>
      </c>
      <c r="S15" s="74">
        <v>0.73125</v>
      </c>
      <c r="T15" s="75">
        <f t="shared" si="2"/>
        <v>0.41736111111111107</v>
      </c>
      <c r="U15" s="76">
        <f t="shared" si="0"/>
        <v>12</v>
      </c>
      <c r="V15" s="77">
        <f t="shared" si="1"/>
        <v>0.31805555555555554</v>
      </c>
      <c r="X15" s="50" t="s">
        <v>124</v>
      </c>
    </row>
    <row r="16" spans="1:24" ht="33.75">
      <c r="A16" s="66" t="s">
        <v>125</v>
      </c>
      <c r="B16" s="67">
        <v>13</v>
      </c>
      <c r="C16" s="68">
        <v>0.41666666666666663</v>
      </c>
      <c r="D16" s="69">
        <v>0</v>
      </c>
      <c r="E16" s="70">
        <v>0</v>
      </c>
      <c r="F16" s="71">
        <v>0</v>
      </c>
      <c r="G16" s="72">
        <v>0</v>
      </c>
      <c r="H16" s="69">
        <v>0</v>
      </c>
      <c r="I16" s="69">
        <v>0.041666666666666664</v>
      </c>
      <c r="J16" s="69">
        <v>0.004166666666666667</v>
      </c>
      <c r="K16" s="69">
        <v>0</v>
      </c>
      <c r="L16" s="69">
        <v>0</v>
      </c>
      <c r="M16" s="69">
        <v>0.03125</v>
      </c>
      <c r="N16" s="69">
        <v>0</v>
      </c>
      <c r="O16" s="69">
        <v>0.006944444444444444</v>
      </c>
      <c r="P16" s="69">
        <v>0.003472222222222222</v>
      </c>
      <c r="Q16" s="69">
        <v>0</v>
      </c>
      <c r="R16" s="73">
        <v>0.001388888888888889</v>
      </c>
      <c r="S16" s="74">
        <v>0.7409722222222223</v>
      </c>
      <c r="T16" s="75">
        <f t="shared" si="2"/>
        <v>0.4104166666666667</v>
      </c>
      <c r="U16" s="76">
        <f t="shared" si="0"/>
        <v>9</v>
      </c>
      <c r="V16" s="77">
        <f t="shared" si="1"/>
        <v>0.3243055555555556</v>
      </c>
      <c r="X16" s="50" t="s">
        <v>126</v>
      </c>
    </row>
    <row r="17" spans="1:24" ht="33.75">
      <c r="A17" s="66" t="s">
        <v>127</v>
      </c>
      <c r="B17" s="67">
        <v>14</v>
      </c>
      <c r="C17" s="68">
        <v>0.4201388888888889</v>
      </c>
      <c r="D17" s="69">
        <v>0</v>
      </c>
      <c r="E17" s="70">
        <v>0.041666666666666664</v>
      </c>
      <c r="F17" s="71">
        <v>0</v>
      </c>
      <c r="G17" s="72">
        <v>0</v>
      </c>
      <c r="H17" s="69">
        <v>0</v>
      </c>
      <c r="I17" s="69">
        <v>0.013888888888888888</v>
      </c>
      <c r="J17" s="69">
        <v>0.005555555555555556</v>
      </c>
      <c r="K17" s="69">
        <v>0</v>
      </c>
      <c r="L17" s="69">
        <v>0</v>
      </c>
      <c r="M17" s="69">
        <v>0.041666666666666664</v>
      </c>
      <c r="N17" s="69">
        <v>0.003472222222222222</v>
      </c>
      <c r="O17" s="69">
        <v>0.003472222222222222</v>
      </c>
      <c r="P17" s="69">
        <v>0</v>
      </c>
      <c r="Q17" s="69">
        <v>0</v>
      </c>
      <c r="R17" s="73">
        <v>0</v>
      </c>
      <c r="S17" s="74">
        <v>0.8006944444444445</v>
      </c>
      <c r="T17" s="75">
        <f t="shared" si="2"/>
        <v>0.4902777777777778</v>
      </c>
      <c r="U17" s="76">
        <f t="shared" si="0"/>
        <v>17</v>
      </c>
      <c r="V17" s="77">
        <f t="shared" si="1"/>
        <v>0.3805555555555556</v>
      </c>
      <c r="X17" s="50" t="s">
        <v>128</v>
      </c>
    </row>
    <row r="18" spans="1:24" ht="33.75">
      <c r="A18" s="66" t="s">
        <v>129</v>
      </c>
      <c r="B18" s="67">
        <v>15</v>
      </c>
      <c r="C18" s="68">
        <v>0.4236111111111111</v>
      </c>
      <c r="D18" s="69">
        <v>0</v>
      </c>
      <c r="E18" s="70">
        <v>0.020833333333333332</v>
      </c>
      <c r="F18" s="71">
        <v>0</v>
      </c>
      <c r="G18" s="72">
        <v>0</v>
      </c>
      <c r="H18" s="69">
        <v>0</v>
      </c>
      <c r="I18" s="69">
        <v>0.027777777777777776</v>
      </c>
      <c r="J18" s="69">
        <v>0.013888888888888888</v>
      </c>
      <c r="K18" s="69">
        <v>0.013888888888888888</v>
      </c>
      <c r="L18" s="69">
        <v>0</v>
      </c>
      <c r="M18" s="69">
        <v>0.024305555555555556</v>
      </c>
      <c r="N18" s="69">
        <v>0.003472222222222222</v>
      </c>
      <c r="O18" s="69">
        <v>0.003472222222222222</v>
      </c>
      <c r="P18" s="69">
        <v>0</v>
      </c>
      <c r="Q18" s="69">
        <v>0</v>
      </c>
      <c r="R18" s="73">
        <v>0.004861111111111111</v>
      </c>
      <c r="S18" s="74">
        <v>0.7020833333333333</v>
      </c>
      <c r="T18" s="75">
        <f t="shared" si="2"/>
        <v>0.38125</v>
      </c>
      <c r="U18" s="76">
        <f t="shared" si="0"/>
        <v>2</v>
      </c>
      <c r="V18" s="77">
        <f t="shared" si="1"/>
        <v>0.2784722222222222</v>
      </c>
      <c r="X18" s="50" t="s">
        <v>130</v>
      </c>
    </row>
    <row r="19" spans="1:24" ht="33.75">
      <c r="A19" s="66" t="s">
        <v>131</v>
      </c>
      <c r="B19" s="67">
        <v>16</v>
      </c>
      <c r="C19" s="68">
        <v>0.4270833333333333</v>
      </c>
      <c r="D19" s="69">
        <v>0</v>
      </c>
      <c r="E19" s="70">
        <v>0</v>
      </c>
      <c r="F19" s="71">
        <v>0</v>
      </c>
      <c r="G19" s="72">
        <v>0</v>
      </c>
      <c r="H19" s="69">
        <v>0</v>
      </c>
      <c r="I19" s="69">
        <v>0.041666666666666664</v>
      </c>
      <c r="J19" s="69">
        <v>0.019444444444444445</v>
      </c>
      <c r="K19" s="69">
        <v>0</v>
      </c>
      <c r="L19" s="69">
        <v>0</v>
      </c>
      <c r="M19" s="69">
        <v>0.027777777777777776</v>
      </c>
      <c r="N19" s="69">
        <v>0.003472222222222222</v>
      </c>
      <c r="O19" s="69">
        <v>0.003472222222222222</v>
      </c>
      <c r="P19" s="69">
        <v>0.010416666666666666</v>
      </c>
      <c r="Q19" s="69">
        <v>0</v>
      </c>
      <c r="R19" s="73">
        <v>0.0020833333333333333</v>
      </c>
      <c r="S19" s="74">
        <v>0.7347222222222223</v>
      </c>
      <c r="T19" s="75">
        <f t="shared" si="2"/>
        <v>0.41180555555555565</v>
      </c>
      <c r="U19" s="76">
        <f t="shared" si="0"/>
        <v>10</v>
      </c>
      <c r="V19" s="77">
        <f t="shared" si="1"/>
        <v>0.30763888888888896</v>
      </c>
      <c r="X19" s="50" t="s">
        <v>132</v>
      </c>
    </row>
    <row r="20" spans="1:24" ht="33.75">
      <c r="A20" s="66" t="s">
        <v>133</v>
      </c>
      <c r="B20" s="67">
        <v>17</v>
      </c>
      <c r="C20" s="68">
        <v>0.4305555555555555</v>
      </c>
      <c r="D20" s="69">
        <v>0</v>
      </c>
      <c r="E20" s="70">
        <v>0.020833333333333332</v>
      </c>
      <c r="F20" s="71">
        <v>0</v>
      </c>
      <c r="G20" s="72">
        <v>0</v>
      </c>
      <c r="H20" s="69">
        <v>0</v>
      </c>
      <c r="I20" s="69">
        <v>0.041666666666666664</v>
      </c>
      <c r="J20" s="69">
        <v>0.016666666666666666</v>
      </c>
      <c r="K20" s="69">
        <v>0.013888888888888888</v>
      </c>
      <c r="L20" s="69">
        <v>0</v>
      </c>
      <c r="M20" s="69">
        <v>0.013888888888888888</v>
      </c>
      <c r="N20" s="69">
        <v>0</v>
      </c>
      <c r="O20" s="69">
        <v>0.003472222222222222</v>
      </c>
      <c r="P20" s="69">
        <v>0.003472222222222222</v>
      </c>
      <c r="Q20" s="69">
        <v>0</v>
      </c>
      <c r="R20" s="73">
        <v>0</v>
      </c>
      <c r="S20" s="74">
        <v>0.8020833333333334</v>
      </c>
      <c r="T20" s="75">
        <f t="shared" si="2"/>
        <v>0.4854166666666667</v>
      </c>
      <c r="U20" s="76">
        <f t="shared" si="0"/>
        <v>16</v>
      </c>
      <c r="V20" s="77">
        <f t="shared" si="1"/>
        <v>0.37152777777777785</v>
      </c>
      <c r="X20" s="50" t="s">
        <v>134</v>
      </c>
    </row>
    <row r="21" spans="1:24" ht="33.75">
      <c r="A21" s="66" t="s">
        <v>135</v>
      </c>
      <c r="B21" s="67">
        <v>18</v>
      </c>
      <c r="C21" s="68">
        <v>0.43402777777777773</v>
      </c>
      <c r="D21" s="69">
        <v>0.041666666666666664</v>
      </c>
      <c r="E21" s="70">
        <v>0</v>
      </c>
      <c r="F21" s="71">
        <v>0</v>
      </c>
      <c r="G21" s="72">
        <v>0</v>
      </c>
      <c r="H21" s="69">
        <v>0</v>
      </c>
      <c r="I21" s="69">
        <v>0.041666666666666664</v>
      </c>
      <c r="J21" s="69">
        <v>0.019444444444444445</v>
      </c>
      <c r="K21" s="69">
        <v>0.013888888888888888</v>
      </c>
      <c r="L21" s="69">
        <v>0</v>
      </c>
      <c r="M21" s="69">
        <v>0.017361111111111112</v>
      </c>
      <c r="N21" s="69">
        <v>0.003472222222222222</v>
      </c>
      <c r="O21" s="69">
        <v>0.010416666666666666</v>
      </c>
      <c r="P21" s="69">
        <v>0.003472222222222222</v>
      </c>
      <c r="Q21" s="69">
        <v>0</v>
      </c>
      <c r="R21" s="73">
        <v>0.0006944444444444445</v>
      </c>
      <c r="S21" s="74">
        <v>0.7194444444444444</v>
      </c>
      <c r="T21" s="75">
        <f t="shared" si="2"/>
        <v>0.43611111111111117</v>
      </c>
      <c r="U21" s="76">
        <f t="shared" si="0"/>
        <v>13</v>
      </c>
      <c r="V21" s="77">
        <f t="shared" si="1"/>
        <v>0.2854166666666667</v>
      </c>
      <c r="X21" s="50" t="s">
        <v>136</v>
      </c>
    </row>
    <row r="22" spans="1:22" ht="33.75">
      <c r="A22" s="66"/>
      <c r="B22" s="67">
        <v>19</v>
      </c>
      <c r="C22" s="68">
        <v>0.43749999999999994</v>
      </c>
      <c r="D22" s="69"/>
      <c r="E22" s="70"/>
      <c r="F22" s="71"/>
      <c r="G22" s="72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3"/>
      <c r="S22" s="74"/>
      <c r="T22" s="75">
        <f t="shared" si="2"/>
      </c>
      <c r="U22" s="76">
        <f t="shared" si="0"/>
      </c>
      <c r="V22" s="77">
        <f t="shared" si="1"/>
      </c>
    </row>
    <row r="23" spans="1:22" ht="33.75">
      <c r="A23" s="66"/>
      <c r="B23" s="67">
        <v>20</v>
      </c>
      <c r="C23" s="68">
        <v>0.44097222222222215</v>
      </c>
      <c r="D23" s="69"/>
      <c r="E23" s="70"/>
      <c r="F23" s="71"/>
      <c r="G23" s="72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3"/>
      <c r="S23" s="74"/>
      <c r="T23" s="75">
        <f t="shared" si="2"/>
      </c>
      <c r="U23" s="76">
        <f t="shared" si="0"/>
      </c>
      <c r="V23" s="77">
        <f t="shared" si="1"/>
      </c>
    </row>
    <row r="24" spans="1:22" ht="33.75">
      <c r="A24" s="66"/>
      <c r="B24" s="67">
        <v>21</v>
      </c>
      <c r="C24" s="68">
        <v>0.44444444444444436</v>
      </c>
      <c r="D24" s="69"/>
      <c r="E24" s="70"/>
      <c r="F24" s="71"/>
      <c r="G24" s="72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3"/>
      <c r="S24" s="74"/>
      <c r="T24" s="75">
        <f t="shared" si="2"/>
      </c>
      <c r="U24" s="76">
        <f t="shared" si="0"/>
      </c>
      <c r="V24" s="77">
        <f t="shared" si="1"/>
      </c>
    </row>
    <row r="25" spans="1:22" ht="33.75">
      <c r="A25" s="66"/>
      <c r="B25" s="67">
        <v>22</v>
      </c>
      <c r="C25" s="68">
        <v>0.4479166666666666</v>
      </c>
      <c r="D25" s="69"/>
      <c r="E25" s="70"/>
      <c r="F25" s="71"/>
      <c r="G25" s="72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3"/>
      <c r="S25" s="74"/>
      <c r="T25" s="75">
        <f t="shared" si="2"/>
      </c>
      <c r="U25" s="76">
        <f t="shared" si="0"/>
      </c>
      <c r="V25" s="77">
        <f t="shared" si="1"/>
      </c>
    </row>
    <row r="26" spans="1:22" ht="33.75">
      <c r="A26" s="66"/>
      <c r="B26" s="67">
        <v>23</v>
      </c>
      <c r="C26" s="68">
        <v>0.4513888888888888</v>
      </c>
      <c r="D26" s="69"/>
      <c r="E26" s="70"/>
      <c r="F26" s="71"/>
      <c r="G26" s="72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3"/>
      <c r="S26" s="74"/>
      <c r="T26" s="75">
        <f t="shared" si="2"/>
      </c>
      <c r="U26" s="76">
        <f t="shared" si="0"/>
      </c>
      <c r="V26" s="77">
        <f t="shared" si="1"/>
      </c>
    </row>
    <row r="27" spans="1:22" ht="33.75">
      <c r="A27" s="66"/>
      <c r="B27" s="67">
        <v>24</v>
      </c>
      <c r="C27" s="68">
        <v>0.454861111111111</v>
      </c>
      <c r="D27" s="69"/>
      <c r="E27" s="70"/>
      <c r="F27" s="71"/>
      <c r="G27" s="72"/>
      <c r="H27" s="70"/>
      <c r="I27" s="69"/>
      <c r="J27" s="69"/>
      <c r="K27" s="69"/>
      <c r="L27" s="69"/>
      <c r="M27" s="69"/>
      <c r="N27" s="69"/>
      <c r="O27" s="78"/>
      <c r="P27" s="69"/>
      <c r="Q27" s="69"/>
      <c r="R27" s="79"/>
      <c r="S27" s="74"/>
      <c r="T27" s="75">
        <f t="shared" si="2"/>
      </c>
      <c r="U27" s="76">
        <f t="shared" si="0"/>
      </c>
      <c r="V27" s="77">
        <f t="shared" si="1"/>
      </c>
    </row>
    <row r="28" spans="1:22" ht="33.75">
      <c r="A28" s="66"/>
      <c r="B28" s="67">
        <v>25</v>
      </c>
      <c r="C28" s="68">
        <v>0.4583333333333332</v>
      </c>
      <c r="D28" s="69"/>
      <c r="E28" s="70"/>
      <c r="F28" s="71"/>
      <c r="G28" s="72"/>
      <c r="H28" s="70"/>
      <c r="I28" s="69"/>
      <c r="J28" s="69"/>
      <c r="K28" s="69"/>
      <c r="L28" s="69"/>
      <c r="M28" s="69"/>
      <c r="N28" s="69"/>
      <c r="O28" s="69"/>
      <c r="P28" s="69"/>
      <c r="Q28" s="69"/>
      <c r="R28" s="73"/>
      <c r="S28" s="74"/>
      <c r="T28" s="75">
        <f t="shared" si="2"/>
      </c>
      <c r="U28" s="76">
        <f t="shared" si="0"/>
      </c>
      <c r="V28" s="77">
        <f t="shared" si="1"/>
      </c>
    </row>
  </sheetData>
  <sheetProtection selectLockedCells="1" selectUnlockedCells="1"/>
  <mergeCells count="4">
    <mergeCell ref="D2:F2"/>
    <mergeCell ref="S2:S3"/>
    <mergeCell ref="T2:T3"/>
    <mergeCell ref="U2:U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A1" sqref="A1"/>
    </sheetView>
  </sheetViews>
  <sheetFormatPr defaultColWidth="11.57421875" defaultRowHeight="12.75"/>
  <cols>
    <col min="1" max="1" width="23.7109375" style="50" customWidth="1"/>
    <col min="2" max="2" width="14.8515625" style="50" customWidth="1"/>
    <col min="3" max="4" width="11.57421875" style="50" customWidth="1"/>
    <col min="5" max="5" width="63.140625" style="50" customWidth="1"/>
    <col min="6" max="16384" width="11.57421875" style="50" customWidth="1"/>
  </cols>
  <sheetData>
    <row r="1" spans="1:5" ht="36" customHeight="1">
      <c r="A1" s="89" t="s">
        <v>1</v>
      </c>
      <c r="B1" s="89"/>
      <c r="C1" s="89"/>
      <c r="D1" s="89"/>
      <c r="E1" s="89"/>
    </row>
    <row r="2" spans="1:5" ht="36" customHeight="1">
      <c r="A2" s="80" t="s">
        <v>80</v>
      </c>
      <c r="B2" s="80" t="s">
        <v>137</v>
      </c>
      <c r="C2" s="80" t="s">
        <v>138</v>
      </c>
      <c r="D2" s="80" t="s">
        <v>139</v>
      </c>
      <c r="E2" s="80" t="s">
        <v>140</v>
      </c>
    </row>
    <row r="3" spans="1:5" ht="15.75">
      <c r="A3" s="81" t="str">
        <f>protokoll!A4</f>
        <v>SAVILT</v>
      </c>
      <c r="B3" s="82">
        <f>protokoll!V4</f>
        <v>0.3256944444444444</v>
      </c>
      <c r="C3" s="83">
        <f>protokoll!T4</f>
        <v>0.40763888888888883</v>
      </c>
      <c r="D3" s="84">
        <f>protokoll!U4</f>
        <v>7</v>
      </c>
      <c r="E3" s="85" t="str">
        <f>protokoll!X4</f>
        <v>Moonika Raudsepp,Signe Puusild, Marko Kallas, Martin Põder</v>
      </c>
    </row>
    <row r="4" spans="1:5" ht="15.75">
      <c r="A4" s="81" t="str">
        <f>protokoll!A5</f>
        <v>ESTONIA</v>
      </c>
      <c r="B4" s="82">
        <f>protokoll!V5</f>
        <v>0.3458333333333333</v>
      </c>
      <c r="C4" s="83">
        <f>protokoll!T5</f>
        <v>0.46527777777777773</v>
      </c>
      <c r="D4" s="84">
        <f>protokoll!U5</f>
        <v>14</v>
      </c>
      <c r="E4" s="85" t="str">
        <f>protokoll!X5</f>
        <v>Raigo Õiglas, Siim Põldmaa, Kevin Mardiste, Sander Pihlak</v>
      </c>
    </row>
    <row r="5" spans="1:5" ht="15.75">
      <c r="A5" s="81" t="str">
        <f>protokoll!A6</f>
        <v>196 EKL</v>
      </c>
      <c r="B5" s="82">
        <f>protokoll!V6</f>
        <v>0.39583333333333337</v>
      </c>
      <c r="C5" s="83">
        <f>protokoll!T6</f>
        <v>0.48263888888888884</v>
      </c>
      <c r="D5" s="84">
        <f>protokoll!U6</f>
        <v>15</v>
      </c>
      <c r="E5" s="85" t="str">
        <f>protokoll!X6</f>
        <v>Rait Kulbok, Hans Joosep Jõgisalu, Kaido Kruusamäe, Tarvo Põldmaa</v>
      </c>
    </row>
    <row r="6" spans="1:5" ht="30">
      <c r="A6" s="81" t="str">
        <f>protokoll!A7</f>
        <v>ROOSAD KUMMIKUD </v>
      </c>
      <c r="B6" s="82">
        <f>protokoll!V7</f>
      </c>
      <c r="C6" s="83" t="str">
        <f>protokoll!T7</f>
        <v>xxx</v>
      </c>
      <c r="D6" s="84">
        <f>protokoll!U7</f>
      </c>
      <c r="E6" s="85" t="str">
        <f>protokoll!X7</f>
        <v>Helen Tammeveski, Anna Nõmm, Eiko Vahter, Ragnar Elmi</v>
      </c>
    </row>
    <row r="7" spans="1:5" ht="15.75">
      <c r="A7" s="81" t="str">
        <f>protokoll!A8</f>
        <v>KUULILENNUTEE</v>
      </c>
      <c r="B7" s="82">
        <f>protokoll!V8</f>
        <v>0.3229166666666667</v>
      </c>
      <c r="C7" s="83">
        <f>protokoll!T8</f>
        <v>0.39166666666666666</v>
      </c>
      <c r="D7" s="84">
        <f>protokoll!U8</f>
        <v>4</v>
      </c>
      <c r="E7" s="85" t="str">
        <f>protokoll!X8</f>
        <v>Toomas Mast, Siim Romanov, Maarja Toomemäe, Piret Rehe</v>
      </c>
    </row>
    <row r="8" spans="1:5" ht="30">
      <c r="A8" s="81" t="str">
        <f>protokoll!A9</f>
        <v>ISE-ISA-HÄSTI-KAUA-TEGIN</v>
      </c>
      <c r="B8" s="82">
        <f>protokoll!V9</f>
        <v>0.3236111111111111</v>
      </c>
      <c r="C8" s="83">
        <f>protokoll!T9</f>
        <v>0.41597222222222224</v>
      </c>
      <c r="D8" s="84">
        <f>protokoll!U9</f>
        <v>11</v>
      </c>
      <c r="E8" s="85" t="str">
        <f>protokoll!X9</f>
        <v>Sander Pielberg, Mart Voolaid, Joonas Lüll</v>
      </c>
    </row>
    <row r="9" spans="1:5" ht="30">
      <c r="A9" s="81" t="str">
        <f>protokoll!A10</f>
        <v>ISA-ISE-HÄSTI-KAUA TEGI</v>
      </c>
      <c r="B9" s="82">
        <f>protokoll!V10</f>
        <v>0.3201388888888889</v>
      </c>
      <c r="C9" s="83">
        <f>protokoll!T10</f>
        <v>0.40833333333333344</v>
      </c>
      <c r="D9" s="84">
        <f>protokoll!U10</f>
        <v>8</v>
      </c>
      <c r="E9" s="85" t="str">
        <f>protokoll!X10</f>
        <v>Jaan Tähiste, Sander Kallaste. Stanislav Solodov</v>
      </c>
    </row>
    <row r="10" spans="1:5" ht="15.75">
      <c r="A10" s="81" t="str">
        <f>protokoll!A11</f>
        <v>MUKUD</v>
      </c>
      <c r="B10" s="82">
        <f>protokoll!V11</f>
        <v>0.30763888888888896</v>
      </c>
      <c r="C10" s="83">
        <f>protokoll!T11</f>
        <v>0.3895833333333334</v>
      </c>
      <c r="D10" s="84">
        <f>protokoll!U11</f>
        <v>3</v>
      </c>
      <c r="E10" s="85" t="str">
        <f>protokoll!X11</f>
        <v>Tõno Tammeveski, Ene Leht, Marge Filipenko, Margo Rüütel</v>
      </c>
    </row>
    <row r="11" spans="1:5" ht="15.75">
      <c r="A11" s="81" t="str">
        <f>protokoll!A12</f>
        <v>NÖÖR</v>
      </c>
      <c r="B11" s="82">
        <f>protokoll!V12</f>
        <v>0.3118055555555556</v>
      </c>
      <c r="C11" s="83">
        <f>protokoll!T12</f>
        <v>0.40486111111111117</v>
      </c>
      <c r="D11" s="84">
        <f>protokoll!U12</f>
        <v>6</v>
      </c>
      <c r="E11" s="85" t="str">
        <f>protokoll!X12</f>
        <v>Julius Mänd, August Mänd, Karl Karukäpp, Triin Jürimäe</v>
      </c>
    </row>
    <row r="12" spans="1:5" ht="15.75">
      <c r="A12" s="81" t="str">
        <f>protokoll!A13</f>
        <v>LÕSJUK</v>
      </c>
      <c r="B12" s="82">
        <f>protokoll!V13</f>
        <v>0.32013888888888886</v>
      </c>
      <c r="C12" s="83">
        <f>protokoll!T13</f>
        <v>0.40138888888888885</v>
      </c>
      <c r="D12" s="84">
        <f>protokoll!U13</f>
        <v>5</v>
      </c>
      <c r="E12" s="85" t="str">
        <f>protokoll!X13</f>
        <v>Tuuli Karukäpp, Piret Veevo, Riigo-Kert Kreegi, Mait Karukäpp</v>
      </c>
    </row>
    <row r="13" spans="1:5" ht="15.75">
      <c r="A13" s="81" t="str">
        <f>protokoll!A14</f>
        <v>SIIN ME OLEME</v>
      </c>
      <c r="B13" s="82">
        <f>protokoll!V14</f>
        <v>0.30625</v>
      </c>
      <c r="C13" s="83">
        <f>protokoll!T14</f>
        <v>0.3680555555555555</v>
      </c>
      <c r="D13" s="84">
        <f>protokoll!U14</f>
        <v>1</v>
      </c>
      <c r="E13" s="85" t="str">
        <f>protokoll!X14</f>
        <v>Kädu Aasma, Kairi Zolotova, Lya Uibo, Markus Martin</v>
      </c>
    </row>
    <row r="14" spans="1:5" ht="15.75">
      <c r="A14" s="81" t="str">
        <f>protokoll!A15</f>
        <v>AMUH</v>
      </c>
      <c r="B14" s="82">
        <f>protokoll!V15</f>
        <v>0.31805555555555554</v>
      </c>
      <c r="C14" s="83">
        <f>protokoll!T15</f>
        <v>0.41736111111111107</v>
      </c>
      <c r="D14" s="84">
        <f>protokoll!U15</f>
        <v>12</v>
      </c>
      <c r="E14" s="85" t="str">
        <f>protokoll!X15</f>
        <v>Anu Saue, Kristi Heilman, Jana Kase, Meeli-Heli Lepna</v>
      </c>
    </row>
    <row r="15" spans="1:5" ht="15.75">
      <c r="A15" s="81" t="str">
        <f>protokoll!A16</f>
        <v>KTHE</v>
      </c>
      <c r="B15" s="82">
        <f>protokoll!V16</f>
        <v>0.3243055555555556</v>
      </c>
      <c r="C15" s="83">
        <f>protokoll!T16</f>
        <v>0.4104166666666667</v>
      </c>
      <c r="D15" s="84">
        <f>protokoll!U16</f>
        <v>9</v>
      </c>
      <c r="E15" s="85" t="str">
        <f>protokoll!X16</f>
        <v>Krislyn Kroon, Triin Helimets, Helena Maripuu, Eliise Kesküla</v>
      </c>
    </row>
    <row r="16" spans="1:5" ht="15.75">
      <c r="A16" s="81" t="str">
        <f>protokoll!A17</f>
        <v>ALGAJAD</v>
      </c>
      <c r="B16" s="82">
        <f>protokoll!V17</f>
        <v>0.3805555555555556</v>
      </c>
      <c r="C16" s="83">
        <f>protokoll!T17</f>
        <v>0.4902777777777778</v>
      </c>
      <c r="D16" s="84">
        <f>protokoll!U17</f>
        <v>17</v>
      </c>
      <c r="E16" s="85" t="str">
        <f>protokoll!X17</f>
        <v>Kustu Künnapas, Kristofer Tiik, Johannes Niinemäe, Andres Kase</v>
      </c>
    </row>
    <row r="17" spans="1:5" ht="15.75">
      <c r="A17" s="81" t="str">
        <f>protokoll!A18</f>
        <v>PAEL</v>
      </c>
      <c r="B17" s="82">
        <f>protokoll!V18</f>
        <v>0.2784722222222222</v>
      </c>
      <c r="C17" s="83">
        <f>protokoll!T18</f>
        <v>0.38125</v>
      </c>
      <c r="D17" s="84">
        <f>protokoll!U18</f>
        <v>2</v>
      </c>
      <c r="E17" s="85" t="str">
        <f>protokoll!X18</f>
        <v>Siret Tara, Anti Tara, Ats Maivel, Pilleriin Kirs</v>
      </c>
    </row>
    <row r="18" spans="1:5" ht="15.75">
      <c r="A18" s="81" t="str">
        <f>protokoll!A19</f>
        <v>HIIRED JA TIHASED</v>
      </c>
      <c r="B18" s="82">
        <f>protokoll!V19</f>
        <v>0.30763888888888896</v>
      </c>
      <c r="C18" s="83">
        <f>protokoll!T19</f>
        <v>0.41180555555555565</v>
      </c>
      <c r="D18" s="84">
        <f>protokoll!U19</f>
        <v>10</v>
      </c>
      <c r="E18" s="85" t="str">
        <f>protokoll!X19</f>
        <v>Tanel Tammeveski, Elen Mägi, Stewen Naano, Liis Karlson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Heino Rebane</cp:lastModifiedBy>
  <dcterms:modified xsi:type="dcterms:W3CDTF">2014-05-19T11:04:01Z</dcterms:modified>
  <cp:category/>
  <cp:version/>
  <cp:contentType/>
  <cp:contentStatus/>
</cp:coreProperties>
</file>